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FB38ECC-9FF6-4B2D-9F84-A06F3903E4C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0" i="1"/>
  <c r="B10" i="1" l="1"/>
  <c r="D26" i="1" l="1"/>
  <c r="D27" i="1" l="1"/>
  <c r="D28" i="1"/>
  <c r="D29" i="1"/>
  <c r="D30" i="1"/>
  <c r="D31" i="1"/>
  <c r="D32" i="1"/>
  <c r="D33" i="1"/>
  <c r="D34" i="1"/>
  <c r="D35" i="1"/>
  <c r="C36" i="1"/>
  <c r="C42" i="1" s="1"/>
  <c r="B36" i="1"/>
  <c r="B42" i="1" s="1"/>
  <c r="B17" i="1"/>
  <c r="D11" i="1"/>
  <c r="D12" i="1"/>
  <c r="D13" i="1"/>
  <c r="D15" i="1"/>
  <c r="D18" i="1"/>
  <c r="D20" i="1"/>
  <c r="C17" i="1"/>
  <c r="C22" i="1" s="1"/>
  <c r="C41" i="1" l="1"/>
  <c r="D42" i="1"/>
  <c r="C40" i="1"/>
  <c r="D36" i="1"/>
  <c r="D17" i="1"/>
  <c r="D10" i="1"/>
  <c r="B22" i="1"/>
  <c r="D22" i="1" s="1"/>
  <c r="B41" i="1" l="1"/>
  <c r="D41" i="1" l="1"/>
  <c r="B40" i="1"/>
</calcChain>
</file>

<file path=xl/sharedStrings.xml><?xml version="1.0" encoding="utf-8"?>
<sst xmlns="http://schemas.openxmlformats.org/spreadsheetml/2006/main" count="50" uniqueCount="44">
  <si>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</si>
  <si>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</si>
  <si>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</si>
  <si>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</si>
  <si>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</si>
  <si>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</si>
  <si>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</si>
  <si>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</si>
  <si>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</si>
  <si>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</si>
  <si>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</si>
  <si>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</si>
  <si>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</si>
  <si>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</si>
  <si>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</si>
  <si>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</si>
  <si>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</si>
  <si>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</si>
  <si>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</si>
  <si>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</si>
  <si>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</si>
  <si>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</si>
  <si>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</si>
  <si>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</si>
  <si>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</si>
  <si>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</si>
  <si>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</si>
  <si>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</si>
  <si>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</si>
  <si>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</si>
  <si>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</si>
  <si>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</si>
  <si>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</si>
  <si>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</si>
  <si>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</si>
  <si>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Приложение №2</t>
  </si>
  <si>
    <t>Петергоф за 9 месяцев 2019 года</t>
  </si>
  <si>
    <t xml:space="preserve">               1 октября 2019 года</t>
  </si>
  <si>
    <r>
      <t xml:space="preserve">Утверждено по бюджету на 01.10.2019,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</si>
  <si>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01.10.2019,
</t>
    </r>
    <r>
      <rPr>
        <sz val="10"/>
        <rFont val="Times New Roman"/>
        <family val="1"/>
        <charset val="204"/>
      </rPr>
      <t>тыс.руб.</t>
    </r>
  </si>
  <si>
    <t xml:space="preserve">              1 октября 2019 года</t>
  </si>
  <si>
    <t xml:space="preserve">            финансирования дефицита по состоянию на 1 октября 2019 года</t>
  </si>
  <si>
    <t xml:space="preserve">              Доходы от продажи материальных и нематериальных активов</t>
  </si>
  <si>
    <t>от "16" октября 2019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</si>
</sst>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22" zoomScale="85" zoomScaleNormal="85" workbookViewId="0">
      <selection activeCell="F6" sqref="F6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8" t="s">
        <v>35</v>
      </c>
      <c r="B1" s="48"/>
      <c r="C1" s="48"/>
      <c r="D1" s="48"/>
    </row>
    <row r="2" spans="1:5" x14ac:dyDescent="0.25">
      <c r="A2" s="47" t="s">
        <v>1</v>
      </c>
      <c r="B2" s="47"/>
      <c r="C2" s="47"/>
      <c r="D2" s="47"/>
    </row>
    <row r="3" spans="1:5" x14ac:dyDescent="0.25">
      <c r="A3" s="47" t="s">
        <v>43</v>
      </c>
      <c r="B3" s="47"/>
      <c r="C3" s="47"/>
      <c r="D3" s="47"/>
    </row>
    <row r="4" spans="1:5" x14ac:dyDescent="0.25">
      <c r="A4" s="9"/>
      <c r="B4" s="9"/>
      <c r="C4" s="9"/>
      <c r="D4" s="9"/>
    </row>
    <row r="5" spans="1:5" s="10" customFormat="1" ht="15.6" x14ac:dyDescent="0.3">
      <c r="A5" s="49" t="s">
        <v>2</v>
      </c>
      <c r="B5" s="49"/>
      <c r="C5" s="49"/>
      <c r="D5" s="49"/>
    </row>
    <row r="6" spans="1:5" s="10" customFormat="1" ht="15.6" x14ac:dyDescent="0.3">
      <c r="A6" s="49" t="s">
        <v>36</v>
      </c>
      <c r="B6" s="49"/>
      <c r="C6" s="49"/>
      <c r="D6" s="49"/>
    </row>
    <row r="7" spans="1:5" s="10" customFormat="1" ht="22.8" customHeight="1" x14ac:dyDescent="0.35">
      <c r="A7" s="44" t="s">
        <v>3</v>
      </c>
      <c r="B7" s="44"/>
      <c r="C7" s="44"/>
      <c r="D7" s="44"/>
    </row>
    <row r="8" spans="1:5" s="10" customFormat="1" ht="18" x14ac:dyDescent="0.35">
      <c r="A8" s="11" t="s">
        <v>37</v>
      </c>
      <c r="B8" s="11"/>
      <c r="C8" s="12"/>
      <c r="D8" s="12"/>
    </row>
    <row r="9" spans="1:5" s="14" customFormat="1" ht="40.799999999999997" customHeight="1" x14ac:dyDescent="0.3">
      <c r="A9" s="13" t="s">
        <v>4</v>
      </c>
      <c r="B9" s="13" t="s">
        <v>38</v>
      </c>
      <c r="C9" s="13" t="s">
        <v>39</v>
      </c>
      <c r="D9" s="13" t="s">
        <v>5</v>
      </c>
    </row>
    <row r="10" spans="1:5" s="2" customFormat="1" ht="19.2" customHeight="1" x14ac:dyDescent="0.35">
      <c r="A10" s="15" t="s">
        <v>28</v>
      </c>
      <c r="B10" s="4">
        <f>B11+B12+B13+B14+B15+B16</f>
        <v>230747.4</v>
      </c>
      <c r="C10" s="4">
        <f>C11+C12+C13+C14+C15+C16</f>
        <v>169693.1</v>
      </c>
      <c r="D10" s="16">
        <f>C10/B10</f>
        <v>0.73540633610606232</v>
      </c>
    </row>
    <row r="11" spans="1:5" s="2" customFormat="1" ht="15.6" x14ac:dyDescent="0.3">
      <c r="A11" s="17" t="s">
        <v>6</v>
      </c>
      <c r="B11" s="3">
        <v>185876</v>
      </c>
      <c r="C11" s="1">
        <v>132377.20000000001</v>
      </c>
      <c r="D11" s="18">
        <f t="shared" ref="D11:D20" si="0">C11/B11</f>
        <v>0.71218016311949905</v>
      </c>
      <c r="E11" s="19"/>
    </row>
    <row r="12" spans="1:5" s="20" customFormat="1" ht="45" customHeight="1" x14ac:dyDescent="0.3">
      <c r="A12" s="17" t="s">
        <v>27</v>
      </c>
      <c r="B12" s="3">
        <v>41100.1</v>
      </c>
      <c r="C12" s="1">
        <v>34579.800000000003</v>
      </c>
      <c r="D12" s="18">
        <f t="shared" si="0"/>
        <v>0.84135561713961782</v>
      </c>
      <c r="E12" s="19"/>
    </row>
    <row r="13" spans="1:5" s="20" customFormat="1" ht="28.8" customHeight="1" x14ac:dyDescent="0.3">
      <c r="A13" s="21" t="s">
        <v>7</v>
      </c>
      <c r="B13" s="3">
        <v>83.3</v>
      </c>
      <c r="C13" s="1">
        <v>488.7</v>
      </c>
      <c r="D13" s="18">
        <f t="shared" si="0"/>
        <v>5.8667466986794716</v>
      </c>
      <c r="E13" s="22"/>
    </row>
    <row r="14" spans="1:5" s="20" customFormat="1" ht="28.8" customHeight="1" x14ac:dyDescent="0.3">
      <c r="A14" s="21" t="s">
        <v>42</v>
      </c>
      <c r="B14" s="3">
        <v>0</v>
      </c>
      <c r="C14" s="1">
        <v>9.8000000000000007</v>
      </c>
      <c r="D14" s="18"/>
      <c r="E14" s="22"/>
    </row>
    <row r="15" spans="1:5" s="25" customFormat="1" ht="16.2" customHeight="1" x14ac:dyDescent="0.3">
      <c r="A15" s="23" t="s">
        <v>34</v>
      </c>
      <c r="B15" s="3">
        <v>3638</v>
      </c>
      <c r="C15" s="1">
        <v>2237.6</v>
      </c>
      <c r="D15" s="18">
        <f t="shared" si="0"/>
        <v>0.61506322155030235</v>
      </c>
      <c r="E15" s="24"/>
    </row>
    <row r="16" spans="1:5" s="25" customFormat="1" ht="15.6" x14ac:dyDescent="0.3">
      <c r="A16" s="17" t="s">
        <v>8</v>
      </c>
      <c r="B16" s="3">
        <v>50</v>
      </c>
      <c r="C16" s="1">
        <v>0</v>
      </c>
      <c r="D16" s="18">
        <f>C16/B16</f>
        <v>0</v>
      </c>
      <c r="E16" s="24"/>
    </row>
    <row r="17" spans="1:5" s="27" customFormat="1" ht="18" x14ac:dyDescent="0.35">
      <c r="A17" s="15" t="s">
        <v>9</v>
      </c>
      <c r="B17" s="6">
        <f>B18+B19+B20</f>
        <v>103684</v>
      </c>
      <c r="C17" s="4">
        <f>C18+C19+C20</f>
        <v>74098.899999999994</v>
      </c>
      <c r="D17" s="16">
        <f t="shared" si="0"/>
        <v>0.71466089271247246</v>
      </c>
      <c r="E17" s="26"/>
    </row>
    <row r="18" spans="1:5" ht="15.6" x14ac:dyDescent="0.3">
      <c r="A18" s="28" t="s">
        <v>10</v>
      </c>
      <c r="B18" s="5">
        <v>5800</v>
      </c>
      <c r="C18" s="7">
        <v>5646</v>
      </c>
      <c r="D18" s="18">
        <f t="shared" si="0"/>
        <v>0.97344827586206895</v>
      </c>
      <c r="E18" s="29"/>
    </row>
    <row r="19" spans="1:5" ht="15.6" x14ac:dyDescent="0.3">
      <c r="A19" s="30" t="s">
        <v>29</v>
      </c>
      <c r="B19" s="5">
        <v>0</v>
      </c>
      <c r="C19" s="7">
        <v>0</v>
      </c>
      <c r="D19" s="18"/>
      <c r="E19" s="29"/>
    </row>
    <row r="20" spans="1:5" ht="15.6" x14ac:dyDescent="0.3">
      <c r="A20" s="30" t="s">
        <v>11</v>
      </c>
      <c r="B20" s="5">
        <v>97884</v>
      </c>
      <c r="C20" s="7">
        <v>68452.899999999994</v>
      </c>
      <c r="D20" s="18">
        <f t="shared" si="0"/>
        <v>0.6993267541171182</v>
      </c>
      <c r="E20" s="29"/>
    </row>
    <row r="21" spans="1:5" ht="43.8" customHeight="1" x14ac:dyDescent="0.3">
      <c r="A21" s="31" t="s">
        <v>12</v>
      </c>
      <c r="B21" s="5">
        <v>0</v>
      </c>
      <c r="C21" s="7">
        <v>0</v>
      </c>
      <c r="D21" s="32"/>
    </row>
    <row r="22" spans="1:5" ht="16.2" x14ac:dyDescent="0.35">
      <c r="A22" s="33" t="s">
        <v>13</v>
      </c>
      <c r="B22" s="34">
        <f>B10+B17</f>
        <v>334431.40000000002</v>
      </c>
      <c r="C22" s="35">
        <f>C10+C17</f>
        <v>243792</v>
      </c>
      <c r="D22" s="36">
        <f>C22/B22</f>
        <v>0.72897461183369738</v>
      </c>
    </row>
    <row r="23" spans="1:5" s="10" customFormat="1" ht="23.4" customHeight="1" x14ac:dyDescent="0.35">
      <c r="A23" s="44" t="s">
        <v>14</v>
      </c>
      <c r="B23" s="44"/>
      <c r="C23" s="44"/>
      <c r="D23" s="44"/>
    </row>
    <row r="24" spans="1:5" s="10" customFormat="1" ht="18" x14ac:dyDescent="0.35">
      <c r="A24" s="11" t="s">
        <v>40</v>
      </c>
      <c r="B24" s="11"/>
      <c r="C24" s="12"/>
      <c r="D24" s="12"/>
    </row>
    <row r="25" spans="1:5" ht="42" customHeight="1" x14ac:dyDescent="0.25">
      <c r="A25" s="13" t="s">
        <v>15</v>
      </c>
      <c r="B25" s="13" t="s">
        <v>38</v>
      </c>
      <c r="C25" s="13" t="s">
        <v>39</v>
      </c>
      <c r="D25" s="13" t="s">
        <v>5</v>
      </c>
    </row>
    <row r="26" spans="1:5" ht="15.6" x14ac:dyDescent="0.3">
      <c r="A26" s="21" t="s">
        <v>16</v>
      </c>
      <c r="B26" s="1">
        <v>49981.3</v>
      </c>
      <c r="C26" s="1">
        <v>35579.599999999999</v>
      </c>
      <c r="D26" s="18">
        <f>C26/B26</f>
        <v>0.71185823497988243</v>
      </c>
      <c r="E26" s="29"/>
    </row>
    <row r="27" spans="1:5" ht="30.6" customHeight="1" x14ac:dyDescent="0.3">
      <c r="A27" s="37" t="s">
        <v>17</v>
      </c>
      <c r="B27" s="1">
        <v>281.7</v>
      </c>
      <c r="C27" s="1">
        <v>109.8</v>
      </c>
      <c r="D27" s="18">
        <f t="shared" ref="D27:D36" si="1">C27/B27</f>
        <v>0.38977635782747605</v>
      </c>
      <c r="E27" s="29"/>
    </row>
    <row r="28" spans="1:5" ht="15.6" x14ac:dyDescent="0.3">
      <c r="A28" s="21" t="s">
        <v>18</v>
      </c>
      <c r="B28" s="1">
        <v>85192.6</v>
      </c>
      <c r="C28" s="1">
        <v>58096.6</v>
      </c>
      <c r="D28" s="18">
        <f t="shared" si="1"/>
        <v>0.68194420642168441</v>
      </c>
      <c r="E28" s="29"/>
    </row>
    <row r="29" spans="1:5" ht="15.6" x14ac:dyDescent="0.3">
      <c r="A29" s="21" t="s">
        <v>19</v>
      </c>
      <c r="B29" s="1">
        <v>127993</v>
      </c>
      <c r="C29" s="1">
        <v>96519.1</v>
      </c>
      <c r="D29" s="18">
        <f t="shared" si="1"/>
        <v>0.75409670841374143</v>
      </c>
      <c r="E29" s="29"/>
    </row>
    <row r="30" spans="1:5" ht="15.6" x14ac:dyDescent="0.3">
      <c r="A30" s="21" t="s">
        <v>25</v>
      </c>
      <c r="B30" s="1">
        <v>50</v>
      </c>
      <c r="C30" s="1">
        <v>0</v>
      </c>
      <c r="D30" s="18">
        <f t="shared" si="1"/>
        <v>0</v>
      </c>
      <c r="E30" s="29"/>
    </row>
    <row r="31" spans="1:5" ht="15.6" x14ac:dyDescent="0.3">
      <c r="A31" s="21" t="s">
        <v>20</v>
      </c>
      <c r="B31" s="1">
        <v>3473.9</v>
      </c>
      <c r="C31" s="1">
        <v>3156.9</v>
      </c>
      <c r="D31" s="18">
        <f t="shared" si="1"/>
        <v>0.90874809292150038</v>
      </c>
      <c r="E31" s="29"/>
    </row>
    <row r="32" spans="1:5" ht="15.6" x14ac:dyDescent="0.3">
      <c r="A32" s="21" t="s">
        <v>21</v>
      </c>
      <c r="B32" s="1">
        <v>19725.400000000001</v>
      </c>
      <c r="C32" s="1">
        <v>14261.8</v>
      </c>
      <c r="D32" s="18">
        <f t="shared" si="1"/>
        <v>0.72301702373589372</v>
      </c>
      <c r="E32" s="29"/>
    </row>
    <row r="33" spans="1:5" ht="15.6" x14ac:dyDescent="0.3">
      <c r="A33" s="28" t="s">
        <v>22</v>
      </c>
      <c r="B33" s="1">
        <v>27264</v>
      </c>
      <c r="C33" s="1">
        <v>18954.2</v>
      </c>
      <c r="D33" s="18">
        <f t="shared" si="1"/>
        <v>0.69520980046948355</v>
      </c>
      <c r="E33" s="29"/>
    </row>
    <row r="34" spans="1:5" ht="15.6" x14ac:dyDescent="0.3">
      <c r="A34" s="30" t="s">
        <v>23</v>
      </c>
      <c r="B34" s="1">
        <v>18272.400000000001</v>
      </c>
      <c r="C34" s="1">
        <v>11631</v>
      </c>
      <c r="D34" s="18">
        <f t="shared" si="1"/>
        <v>0.63653378866487154</v>
      </c>
      <c r="E34" s="29"/>
    </row>
    <row r="35" spans="1:5" ht="15.6" x14ac:dyDescent="0.3">
      <c r="A35" s="30" t="s">
        <v>24</v>
      </c>
      <c r="B35" s="1">
        <v>2197.1</v>
      </c>
      <c r="C35" s="1">
        <v>1528.4</v>
      </c>
      <c r="D35" s="18">
        <f t="shared" si="1"/>
        <v>0.69564425834053989</v>
      </c>
      <c r="E35" s="29"/>
    </row>
    <row r="36" spans="1:5" ht="16.2" x14ac:dyDescent="0.35">
      <c r="A36" s="33" t="s">
        <v>26</v>
      </c>
      <c r="B36" s="38">
        <f>B26+B27+B28+B29+B30+B31+B32+B33+B34+B35</f>
        <v>334431.40000000002</v>
      </c>
      <c r="C36" s="38">
        <f>C26+C27+C28+C29+C30+C31+C32+C33+C34+C35</f>
        <v>239837.4</v>
      </c>
      <c r="D36" s="36">
        <f t="shared" si="1"/>
        <v>0.71714976524333529</v>
      </c>
    </row>
    <row r="37" spans="1:5" s="10" customFormat="1" ht="22.2" customHeight="1" x14ac:dyDescent="0.35">
      <c r="A37" s="45" t="s">
        <v>33</v>
      </c>
      <c r="B37" s="45"/>
      <c r="C37" s="45"/>
      <c r="D37" s="45"/>
    </row>
    <row r="38" spans="1:5" s="10" customFormat="1" ht="18" x14ac:dyDescent="0.35">
      <c r="A38" s="46" t="s">
        <v>41</v>
      </c>
      <c r="B38" s="46"/>
      <c r="C38" s="46"/>
      <c r="D38" s="46"/>
    </row>
    <row r="39" spans="1:5" ht="42.6" customHeight="1" x14ac:dyDescent="0.25">
      <c r="A39" s="13" t="s">
        <v>0</v>
      </c>
      <c r="B39" s="13" t="s">
        <v>38</v>
      </c>
      <c r="C39" s="13" t="s">
        <v>39</v>
      </c>
      <c r="D39" s="13" t="s">
        <v>5</v>
      </c>
    </row>
    <row r="40" spans="1:5" ht="33" customHeight="1" x14ac:dyDescent="0.35">
      <c r="A40" s="39" t="s">
        <v>30</v>
      </c>
      <c r="B40" s="40">
        <f>B41+B42</f>
        <v>0</v>
      </c>
      <c r="C40" s="40">
        <f>C41+C42</f>
        <v>-3954.6000000000058</v>
      </c>
      <c r="D40" s="41"/>
    </row>
    <row r="41" spans="1:5" ht="15.6" x14ac:dyDescent="0.3">
      <c r="A41" s="21" t="s">
        <v>31</v>
      </c>
      <c r="B41" s="42">
        <f>-(B22)</f>
        <v>-334431.40000000002</v>
      </c>
      <c r="C41" s="42">
        <f>-(C22)</f>
        <v>-243792</v>
      </c>
      <c r="D41" s="43">
        <f t="shared" ref="D41:D42" si="2">C41/B41</f>
        <v>0.72897461183369738</v>
      </c>
    </row>
    <row r="42" spans="1:5" ht="15.6" x14ac:dyDescent="0.3">
      <c r="A42" s="21" t="s">
        <v>32</v>
      </c>
      <c r="B42" s="42">
        <f>B36</f>
        <v>334431.40000000002</v>
      </c>
      <c r="C42" s="42">
        <f>C36</f>
        <v>239837.4</v>
      </c>
      <c r="D42" s="43">
        <f t="shared" si="2"/>
        <v>0.71714976524333529</v>
      </c>
    </row>
  </sheetData>
  <mergeCells count="9">
    <mergeCell ref="A23:D23"/>
    <mergeCell ref="A37:D37"/>
    <mergeCell ref="A38:D38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2019-10-16T13:16:42Z</dcterms:modified>
</cp:coreProperties>
</file>